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1280" windowHeight="9765"/>
  </bookViews>
  <sheets>
    <sheet name="Darfon PV Configurator" sheetId="1" r:id="rId1"/>
  </sheets>
  <definedNames>
    <definedName name="_xlnm.Print_Area" localSheetId="0">'Darfon PV Configurator'!$A$1:$I$15</definedName>
  </definedNames>
  <calcPr calcId="145621"/>
</workbook>
</file>

<file path=xl/calcChain.xml><?xml version="1.0" encoding="utf-8"?>
<calcChain xmlns="http://schemas.openxmlformats.org/spreadsheetml/2006/main">
  <c r="B15" i="1" l="1"/>
  <c r="C15" i="1" s="1"/>
  <c r="D15" i="1" s="1"/>
  <c r="G15" i="1" l="1"/>
  <c r="I15" i="1"/>
  <c r="H15" i="1"/>
  <c r="E15" i="1"/>
</calcChain>
</file>

<file path=xl/sharedStrings.xml><?xml version="1.0" encoding="utf-8"?>
<sst xmlns="http://schemas.openxmlformats.org/spreadsheetml/2006/main" count="22" uniqueCount="21">
  <si>
    <t>Basic PV System Equipment Configurator</t>
  </si>
  <si>
    <t>Portrait</t>
  </si>
  <si>
    <t>User Input</t>
  </si>
  <si>
    <t>Landscape</t>
  </si>
  <si>
    <t>PV Module Rating (W)</t>
  </si>
  <si>
    <t>No. of PV Modules</t>
  </si>
  <si>
    <t>PV Module Orientation</t>
  </si>
  <si>
    <t>No. of Rows</t>
  </si>
  <si>
    <t>No. of Gaps/Spaces</t>
  </si>
  <si>
    <t>Required Equipment</t>
  </si>
  <si>
    <t>Part No.</t>
  </si>
  <si>
    <t>10AWG AC T-Cable (Portrait 1.05m/41”)</t>
  </si>
  <si>
    <t>10AWG AC T-Cable (Landscape 1.7m/67”)</t>
  </si>
  <si>
    <t>Quantity</t>
  </si>
  <si>
    <r>
      <t xml:space="preserve">JY.MIUL0.210
</t>
    </r>
    <r>
      <rPr>
        <sz val="10"/>
        <rFont val="Calibri"/>
        <family val="2"/>
      </rPr>
      <t>Data Logger</t>
    </r>
  </si>
  <si>
    <r>
      <t xml:space="preserve">4B.JMI08.401
</t>
    </r>
    <r>
      <rPr>
        <sz val="10"/>
        <rFont val="Calibri"/>
        <family val="2"/>
      </rPr>
      <t>10AWG End Cap</t>
    </r>
  </si>
  <si>
    <r>
      <t xml:space="preserve">4B.JMI05.702
</t>
    </r>
    <r>
      <rPr>
        <sz val="10"/>
        <rFont val="Calibri"/>
        <family val="2"/>
      </rPr>
      <t>AC Connector Removal Tool</t>
    </r>
    <r>
      <rPr>
        <b/>
        <sz val="12"/>
        <rFont val="Calibri"/>
        <family val="1"/>
        <charset val="136"/>
      </rPr>
      <t xml:space="preserve"> </t>
    </r>
  </si>
  <si>
    <r>
      <t xml:space="preserve">4B.JMI07.D01
</t>
    </r>
    <r>
      <rPr>
        <sz val="10"/>
        <rFont val="Calibri"/>
        <family val="2"/>
      </rPr>
      <t>Sealing Cap</t>
    </r>
  </si>
  <si>
    <r>
      <t xml:space="preserve">MIG300
</t>
    </r>
    <r>
      <rPr>
        <sz val="10"/>
        <rFont val="Calibri"/>
        <family val="2"/>
      </rPr>
      <t>Micro Inverter</t>
    </r>
  </si>
  <si>
    <t>Notes:
1. 10AWG AC T-Cable can support up to 24 micro inverters on a branch circuit.
2. Cable distance from the PLC Box to the farthest micro inverter is limited to 50m. 
3. Gaps/Spaces in a row will need to be considered if the installer plans to use
    the T-Cable continuously to the end of the row and leave unused connectors.
4. If more than 2 circuit segments are needed, then add an End Cap for each 
    additional segment.</t>
  </si>
  <si>
    <r>
      <t xml:space="preserve">JY.M3101.110
</t>
    </r>
    <r>
      <rPr>
        <sz val="10"/>
        <rFont val="Calibri"/>
        <family val="2"/>
      </rPr>
      <t>PLC Box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</si>
</sst>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36"/>
      <name val="Calibri"/>
      <family val="1"/>
      <charset val="136"/>
    </font>
    <font>
      <b/>
      <sz val="36"/>
      <name val="Calibri"/>
      <family val="2"/>
    </font>
    <font>
      <sz val="36"/>
      <name val="Calibri"/>
      <family val="1"/>
      <charset val="136"/>
    </font>
    <font>
      <b/>
      <sz val="12"/>
      <name val="Calibri"/>
      <family val="1"/>
      <charset val="136"/>
    </font>
    <font>
      <b/>
      <sz val="14"/>
      <color rgb="FFF2F2F2"/>
      <name val="Calibri"/>
      <family val="1"/>
      <charset val="136"/>
    </font>
    <font>
      <sz val="12"/>
      <name val="Calibri"/>
      <family val="2"/>
    </font>
    <font>
      <sz val="12"/>
      <name val="Calibri"/>
      <family val="1"/>
      <charset val="136"/>
    </font>
    <font>
      <sz val="12"/>
      <color rgb="FFF2F2F2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595959"/>
        <bgColor rgb="FF000000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 applyProtection="1">
      <alignment horizontal="center" vertical="top" wrapText="1"/>
      <protection hidden="1"/>
    </xf>
    <xf numFmtId="0" fontId="10" fillId="2" borderId="1" xfId="0" applyFont="1" applyFill="1" applyBorder="1" applyAlignment="1" applyProtection="1">
      <alignment horizontal="center" vertical="top" wrapText="1"/>
      <protection hidden="1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249718</xdr:colOff>
      <xdr:row>13</xdr:row>
      <xdr:rowOff>438150</xdr:rowOff>
    </xdr:from>
    <xdr:to>
      <xdr:col>1</xdr:col>
      <xdr:colOff>1193599</xdr:colOff>
      <xdr:row>13</xdr:row>
      <xdr:rowOff>1162434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7418" y="3895725"/>
          <a:ext cx="943881" cy="72428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207058</xdr:colOff>
      <xdr:row>13</xdr:row>
      <xdr:rowOff>421001</xdr:rowOff>
    </xdr:from>
    <xdr:to>
      <xdr:col>2</xdr:col>
      <xdr:colOff>1267663</xdr:colOff>
      <xdr:row>13</xdr:row>
      <xdr:rowOff>1179953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59708" y="3878576"/>
          <a:ext cx="1060605" cy="758952"/>
        </a:xfrm>
        <a:prstGeom prst="rect">
          <a:avLst/>
        </a:prstGeom>
      </xdr:spPr>
    </xdr:pic>
    <xdr:clientData/>
  </xdr:twoCellAnchor>
  <xdr:twoCellAnchor>
    <xdr:from>
      <xdr:col>3</xdr:col>
      <xdr:colOff>182925</xdr:colOff>
      <xdr:row>13</xdr:row>
      <xdr:rowOff>405850</xdr:rowOff>
    </xdr:from>
    <xdr:to>
      <xdr:col>3</xdr:col>
      <xdr:colOff>1322114</xdr:colOff>
      <xdr:row>13</xdr:row>
      <xdr:rowOff>1164802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40525" y="3863425"/>
          <a:ext cx="1139189" cy="758952"/>
        </a:xfrm>
        <a:prstGeom prst="rect">
          <a:avLst/>
        </a:prstGeom>
      </xdr:spPr>
    </xdr:pic>
    <xdr:clientData/>
  </xdr:twoCellAnchor>
  <xdr:twoCellAnchor>
    <xdr:from>
      <xdr:col>5</xdr:col>
      <xdr:colOff>533400</xdr:colOff>
      <xdr:row>13</xdr:row>
      <xdr:rowOff>381001</xdr:rowOff>
    </xdr:from>
    <xdr:to>
      <xdr:col>5</xdr:col>
      <xdr:colOff>971550</xdr:colOff>
      <xdr:row>13</xdr:row>
      <xdr:rowOff>1173041</xdr:rowOff>
    </xdr:to>
    <xdr:pic>
      <xdr:nvPicPr>
        <xdr:cNvPr id="30" name="Picture 29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829300" y="3838576"/>
          <a:ext cx="438150" cy="792040"/>
        </a:xfrm>
        <a:prstGeom prst="rect">
          <a:avLst/>
        </a:prstGeom>
      </xdr:spPr>
    </xdr:pic>
    <xdr:clientData/>
  </xdr:twoCellAnchor>
  <xdr:twoCellAnchor>
    <xdr:from>
      <xdr:col>8</xdr:col>
      <xdr:colOff>408329</xdr:colOff>
      <xdr:row>13</xdr:row>
      <xdr:rowOff>381001</xdr:rowOff>
    </xdr:from>
    <xdr:to>
      <xdr:col>8</xdr:col>
      <xdr:colOff>1152524</xdr:colOff>
      <xdr:row>13</xdr:row>
      <xdr:rowOff>1176323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5210179" y="3838576"/>
          <a:ext cx="744195" cy="795322"/>
        </a:xfrm>
        <a:prstGeom prst="rect">
          <a:avLst/>
        </a:prstGeom>
      </xdr:spPr>
    </xdr:pic>
    <xdr:clientData/>
  </xdr:twoCellAnchor>
  <xdr:twoCellAnchor>
    <xdr:from>
      <xdr:col>7</xdr:col>
      <xdr:colOff>76200</xdr:colOff>
      <xdr:row>13</xdr:row>
      <xdr:rowOff>552450</xdr:rowOff>
    </xdr:from>
    <xdr:to>
      <xdr:col>7</xdr:col>
      <xdr:colOff>3240024</xdr:colOff>
      <xdr:row>13</xdr:row>
      <xdr:rowOff>1168049</xdr:rowOff>
    </xdr:to>
    <xdr:pic>
      <xdr:nvPicPr>
        <xdr:cNvPr id="32" name="圖片 12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1563350" y="4010025"/>
          <a:ext cx="3163824" cy="6155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85725</xdr:colOff>
      <xdr:row>13</xdr:row>
      <xdr:rowOff>542924</xdr:rowOff>
    </xdr:from>
    <xdr:to>
      <xdr:col>6</xdr:col>
      <xdr:colOff>3249549</xdr:colOff>
      <xdr:row>13</xdr:row>
      <xdr:rowOff>1165918</xdr:rowOff>
    </xdr:to>
    <xdr:pic>
      <xdr:nvPicPr>
        <xdr:cNvPr id="33" name="圖片 25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258175" y="4000499"/>
          <a:ext cx="3163824" cy="6229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371475</xdr:colOff>
      <xdr:row>13</xdr:row>
      <xdr:rowOff>361474</xdr:rowOff>
    </xdr:from>
    <xdr:to>
      <xdr:col>4</xdr:col>
      <xdr:colOff>1171575</xdr:colOff>
      <xdr:row>13</xdr:row>
      <xdr:rowOff>1168242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534025" y="3819049"/>
          <a:ext cx="800100" cy="806768"/>
        </a:xfrm>
        <a:prstGeom prst="rect">
          <a:avLst/>
        </a:prstGeom>
      </xdr:spPr>
    </xdr:pic>
    <xdr:clientData/>
  </xdr:twoCellAnchor>
  <xdr:twoCellAnchor>
    <xdr:from>
      <xdr:col>6</xdr:col>
      <xdr:colOff>9525</xdr:colOff>
      <xdr:row>2</xdr:row>
      <xdr:rowOff>76200</xdr:rowOff>
    </xdr:from>
    <xdr:to>
      <xdr:col>9</xdr:col>
      <xdr:colOff>0</xdr:colOff>
      <xdr:row>11</xdr:row>
      <xdr:rowOff>70252</xdr:rowOff>
    </xdr:to>
    <xdr:grpSp>
      <xdr:nvGrpSpPr>
        <xdr:cNvPr id="42" name="Group 41"/>
        <xdr:cNvGrpSpPr/>
      </xdr:nvGrpSpPr>
      <xdr:grpSpPr>
        <a:xfrm>
          <a:off x="8181975" y="1257300"/>
          <a:ext cx="8124825" cy="1832377"/>
          <a:chOff x="8343900" y="1257300"/>
          <a:chExt cx="7600950" cy="1832377"/>
        </a:xfrm>
      </xdr:grpSpPr>
      <xdr:pic>
        <xdr:nvPicPr>
          <xdr:cNvPr id="38" name="Picture 3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 l="11136"/>
          <a:stretch/>
        </xdr:blipFill>
        <xdr:spPr bwMode="auto">
          <a:xfrm>
            <a:off x="8343900" y="1257300"/>
            <a:ext cx="7600950" cy="183237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9" name="TextBox 38"/>
          <xdr:cNvSpPr txBox="1"/>
        </xdr:nvSpPr>
        <xdr:spPr>
          <a:xfrm>
            <a:off x="13201650" y="1905000"/>
            <a:ext cx="864392" cy="16216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lIns="18288" tIns="18288" rIns="18288" bIns="18288" rtlCol="0" anchor="t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Two Gaps/Spaces</a:t>
            </a:r>
          </a:p>
        </xdr:txBody>
      </xdr:sp>
    </xdr:grpSp>
    <xdr:clientData/>
  </xdr:twoCellAnchor>
  <xdr:twoCellAnchor editAs="oneCell">
    <xdr:from>
      <xdr:col>0</xdr:col>
      <xdr:colOff>66675</xdr:colOff>
      <xdr:row>0</xdr:row>
      <xdr:rowOff>57150</xdr:rowOff>
    </xdr:from>
    <xdr:to>
      <xdr:col>2</xdr:col>
      <xdr:colOff>280708</xdr:colOff>
      <xdr:row>0</xdr:row>
      <xdr:rowOff>546069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" y="57150"/>
          <a:ext cx="2366683" cy="48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workbookViewId="0">
      <selection activeCell="H18" sqref="H18"/>
    </sheetView>
  </sheetViews>
  <sheetFormatPr defaultRowHeight="15.75"/>
  <cols>
    <col min="1" max="1" width="9.7109375" style="3" customWidth="1"/>
    <col min="2" max="6" width="22.5703125" style="3" customWidth="1"/>
    <col min="7" max="8" width="49.7109375" style="3" customWidth="1"/>
    <col min="9" max="9" width="22.5703125" style="4" customWidth="1"/>
    <col min="10" max="13" width="9.140625" style="3"/>
    <col min="14" max="14" width="11.7109375" style="3" hidden="1" customWidth="1"/>
    <col min="15" max="16384" width="9.140625" style="3"/>
  </cols>
  <sheetData>
    <row r="1" spans="1:14" s="1" customFormat="1" ht="46.5">
      <c r="D1" s="17" t="s">
        <v>0</v>
      </c>
      <c r="E1" s="17"/>
      <c r="F1" s="17"/>
      <c r="G1" s="17"/>
      <c r="H1" s="17"/>
      <c r="I1" s="17"/>
    </row>
    <row r="2" spans="1:14" s="1" customFormat="1" ht="46.5">
      <c r="C2" s="2"/>
      <c r="D2" s="2"/>
      <c r="E2" s="2"/>
      <c r="F2" s="2"/>
      <c r="G2" s="2"/>
      <c r="H2" s="2"/>
      <c r="I2" s="2"/>
    </row>
    <row r="3" spans="1:14">
      <c r="N3" s="3" t="s">
        <v>1</v>
      </c>
    </row>
    <row r="4" spans="1:14" ht="18.75" customHeight="1">
      <c r="A4" s="18" t="s">
        <v>2</v>
      </c>
      <c r="B4" s="18"/>
      <c r="C4" s="18"/>
      <c r="D4" s="20" t="s">
        <v>19</v>
      </c>
      <c r="E4" s="20"/>
      <c r="F4" s="20"/>
      <c r="N4" s="3" t="s">
        <v>3</v>
      </c>
    </row>
    <row r="5" spans="1:14">
      <c r="A5" s="19" t="s">
        <v>4</v>
      </c>
      <c r="B5" s="19"/>
      <c r="C5" s="13"/>
      <c r="D5" s="20"/>
      <c r="E5" s="20"/>
      <c r="F5" s="20"/>
    </row>
    <row r="6" spans="1:14">
      <c r="A6" s="19" t="s">
        <v>5</v>
      </c>
      <c r="B6" s="19"/>
      <c r="C6" s="13"/>
      <c r="D6" s="20"/>
      <c r="E6" s="20"/>
      <c r="F6" s="20"/>
    </row>
    <row r="7" spans="1:14">
      <c r="A7" s="19" t="s">
        <v>6</v>
      </c>
      <c r="B7" s="19"/>
      <c r="C7" s="14" t="s">
        <v>1</v>
      </c>
      <c r="D7" s="20"/>
      <c r="E7" s="20"/>
      <c r="F7" s="20"/>
    </row>
    <row r="8" spans="1:14">
      <c r="A8" s="19" t="s">
        <v>7</v>
      </c>
      <c r="B8" s="19"/>
      <c r="C8" s="14"/>
      <c r="D8" s="20"/>
      <c r="E8" s="20"/>
      <c r="F8" s="20"/>
    </row>
    <row r="9" spans="1:14">
      <c r="A9" s="19" t="s">
        <v>8</v>
      </c>
      <c r="B9" s="19"/>
      <c r="C9" s="14"/>
      <c r="D9" s="20"/>
      <c r="E9" s="20"/>
      <c r="F9" s="20"/>
    </row>
    <row r="10" spans="1:14">
      <c r="D10" s="20"/>
      <c r="E10" s="20"/>
      <c r="F10" s="20"/>
    </row>
    <row r="11" spans="1:14" s="5" customFormat="1">
      <c r="I11" s="6"/>
    </row>
    <row r="12" spans="1:14" s="5" customFormat="1">
      <c r="I12" s="6"/>
    </row>
    <row r="13" spans="1:14" s="5" customFormat="1" ht="18.75">
      <c r="B13" s="16" t="s">
        <v>9</v>
      </c>
      <c r="C13" s="16"/>
      <c r="D13" s="16"/>
      <c r="E13" s="16"/>
      <c r="F13" s="16"/>
      <c r="G13" s="16"/>
      <c r="H13" s="16"/>
      <c r="I13" s="16"/>
    </row>
    <row r="14" spans="1:14" s="10" customFormat="1" ht="93.75" customHeight="1">
      <c r="A14" s="7" t="s">
        <v>10</v>
      </c>
      <c r="B14" s="8" t="s">
        <v>18</v>
      </c>
      <c r="C14" s="8" t="s">
        <v>20</v>
      </c>
      <c r="D14" s="8" t="s">
        <v>14</v>
      </c>
      <c r="E14" s="8" t="s">
        <v>15</v>
      </c>
      <c r="F14" s="8" t="s">
        <v>16</v>
      </c>
      <c r="G14" s="9" t="s">
        <v>11</v>
      </c>
      <c r="H14" s="9" t="s">
        <v>12</v>
      </c>
      <c r="I14" s="8" t="s">
        <v>17</v>
      </c>
      <c r="N14" s="5"/>
    </row>
    <row r="15" spans="1:14" s="12" customFormat="1" ht="45" customHeight="1">
      <c r="A15" s="7" t="s">
        <v>13</v>
      </c>
      <c r="B15" s="11">
        <f>IF(C5&gt;300, "Contact pvsales@darfon.com", C6)</f>
        <v>0</v>
      </c>
      <c r="C15" s="11">
        <f>IF(B15="Contact pvsales@darfon.com",0,IF(B15&lt;25,1,ROUNDUP(B15/24,0)))</f>
        <v>1</v>
      </c>
      <c r="D15" s="11">
        <f>ROUNDUP(C15/4,0)</f>
        <v>1</v>
      </c>
      <c r="E15" s="11">
        <f>C8</f>
        <v>0</v>
      </c>
      <c r="F15" s="11">
        <v>1</v>
      </c>
      <c r="G15" s="11">
        <f>IF(B15="Contact pvsales@darfon.com",0,IF(C7=N3,B15+C9,0))</f>
        <v>0</v>
      </c>
      <c r="H15" s="11">
        <f>IF(C7=N4,B15+C9,0)</f>
        <v>0</v>
      </c>
      <c r="I15" s="11">
        <f>C9</f>
        <v>0</v>
      </c>
      <c r="N15" s="10"/>
    </row>
    <row r="16" spans="1:14" s="5" customFormat="1">
      <c r="B16" s="15"/>
      <c r="I16" s="6"/>
      <c r="N16" s="12"/>
    </row>
    <row r="17" spans="9:14" s="5" customFormat="1">
      <c r="N17" s="12"/>
    </row>
    <row r="18" spans="9:14" s="5" customFormat="1">
      <c r="I18" s="6"/>
    </row>
    <row r="19" spans="9:14" s="5" customFormat="1">
      <c r="I19" s="6"/>
    </row>
    <row r="20" spans="9:14" s="5" customFormat="1">
      <c r="I20" s="6"/>
    </row>
    <row r="21" spans="9:14" s="5" customFormat="1">
      <c r="I21" s="6"/>
    </row>
    <row r="22" spans="9:14" s="5" customFormat="1">
      <c r="I22" s="6"/>
    </row>
    <row r="23" spans="9:14" s="5" customFormat="1">
      <c r="I23" s="6"/>
    </row>
    <row r="24" spans="9:14" s="5" customFormat="1">
      <c r="I24" s="6"/>
    </row>
    <row r="25" spans="9:14" s="5" customFormat="1">
      <c r="I25" s="6"/>
    </row>
  </sheetData>
  <sheetProtection password="E78B" sheet="1" objects="1" scenarios="1"/>
  <mergeCells count="9">
    <mergeCell ref="B13:I13"/>
    <mergeCell ref="D1:I1"/>
    <mergeCell ref="A4:C4"/>
    <mergeCell ref="D4:F10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7">
      <formula1>$N$3:$N$4</formula1>
    </dataValidation>
  </dataValidations>
  <pageMargins left="0.7" right="0.7" top="0.75" bottom="0.75" header="0.3" footer="0.3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Darfon PV Configurator</vt:lpstr>
      <vt:lpstr>'Darfon PV Configurator'!Print_Area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Ma</dc:creator>
  <cp:lastModifiedBy>Nancy Ma</cp:lastModifiedBy>
  <cp:lastPrinted>2013-08-23T17:21:38Z</cp:lastPrinted>
  <dcterms:created xsi:type="dcterms:W3CDTF">2013-08-23T00:48:31Z</dcterms:created>
  <dcterms:modified xsi:type="dcterms:W3CDTF">2015-03-24T00:53:26Z</dcterms:modified>
</cp:coreProperties>
</file>